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vitkov\7) Kancelářské pořeby\2024\065\1 výzva\"/>
    </mc:Choice>
  </mc:AlternateContent>
  <xr:revisionPtr revIDLastSave="0" documentId="13_ncr:1_{5C138D76-6FCD-49CF-9E6A-222B7BAC0CE7}" xr6:coauthVersionLast="47" xr6:coauthVersionMax="47" xr10:uidLastSave="{00000000-0000-0000-0000-000000000000}"/>
  <bookViews>
    <workbookView xWindow="28680" yWindow="3600" windowWidth="29040" windowHeight="15840" xr2:uid="{00000000-000D-0000-FFFF-FFFF00000000}"/>
  </bookViews>
  <sheets>
    <sheet name="KP" sheetId="1" r:id="rId1"/>
  </sheets>
  <definedNames>
    <definedName name="_xlnm._FilterDatabase" localSheetId="0" hidden="1">KP!$A$6:$T$22</definedName>
    <definedName name="_xlnm.Print_Area" localSheetId="0">KP!$B$1:$T$25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2" i="1" l="1"/>
  <c r="G22" i="1"/>
  <c r="J7" i="1"/>
  <c r="G12" i="1"/>
  <c r="G13" i="1"/>
  <c r="G14" i="1"/>
  <c r="G15" i="1"/>
  <c r="G16" i="1"/>
  <c r="G17" i="1"/>
  <c r="G18" i="1"/>
  <c r="G19" i="1"/>
  <c r="G20" i="1"/>
  <c r="G21" i="1"/>
  <c r="J22"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25" i="1" l="1"/>
  <c r="H25" i="1"/>
</calcChain>
</file>

<file path=xl/sharedStrings.xml><?xml version="1.0" encoding="utf-8"?>
<sst xmlns="http://schemas.openxmlformats.org/spreadsheetml/2006/main" count="87" uniqueCount="70">
  <si>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</si>
  <si>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</si>
  <si>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</si>
  <si>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</si>
  <si>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</si>
  <si>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</si>
  <si>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</si>
  <si>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</si>
  <si>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</si>
  <si>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</si>
  <si>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</si>
  <si>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</si>
  <si>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</si>
  <si>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</si>
  <si>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</si>
  <si>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</si>
  <si>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</si>
  <si>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</si>
  <si>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</si>
  <si>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</si>
  <si>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</si>
  <si>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</si>
  <si>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</si>
  <si>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</si>
  <si>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</si>
  <si>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</si>
  <si>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</si>
  <si>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21 dní</t>
  </si>
  <si>
    <t>Příloha č. 2 Kupní smlouvy - technická specifikace
Kancelářské potřeby (II.) 065 - 2024</t>
  </si>
  <si>
    <t>Euroobal A4 - hladký</t>
  </si>
  <si>
    <t>balení</t>
  </si>
  <si>
    <t>Čiré, min. 45 mic., balení 100 ks.</t>
  </si>
  <si>
    <t>Nezávěsné hladké PVC obaly, vkládání na šířku i na výšku, min. 150 mic, min. 10 ks v balení.</t>
  </si>
  <si>
    <t>Papír kancelářský A4 kvalita"B"</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</si>
  <si>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</si>
  <si>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</si>
  <si>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ks</t>
  </si>
  <si>
    <t>Klínový hrot, šíře stopy 1-4 mm, ventilační uzávěr, vhodný i na faxový papír.</t>
  </si>
  <si>
    <t>sada</t>
  </si>
  <si>
    <t>Klínový hrot, šíře stopy 1-4 mm, ventilační uzávěr, vhodný i na faxový papír. 6 ks v balení.</t>
  </si>
  <si>
    <t>Rozešívačka</t>
  </si>
  <si>
    <t>Odstranění sešívacích drátků, kovové provedení + plast.</t>
  </si>
  <si>
    <t>Kalkulátor</t>
  </si>
  <si>
    <t>Spony kancelářské 32</t>
  </si>
  <si>
    <t>Nůžky kancelářské malé</t>
  </si>
  <si>
    <t>Vysoce kvalitní nůžky, nožnice vyrobené z tvrzené japonské oceli s nerezovou úpravou, ergonomické držení - měkký dotek, délka nůžek min. 15 cm.</t>
  </si>
  <si>
    <t>Euroobal A4 - rozšířený</t>
  </si>
  <si>
    <t>Formát A4 rozšířený na 220 mm, typ otvírání „U“, rozměr 220 x 300 mm, kapacita až 70 listů, polypropylen, tloušťka min. 50 mic., balení min. 50 ks.</t>
  </si>
  <si>
    <t>Lepicí páska s odvíječem lepenky 19mm</t>
  </si>
  <si>
    <t>Lepicí páska 33 m x 19 mm, transparentní, odvíječ s kovovým nožem.</t>
  </si>
  <si>
    <t>Lepící páska do stolních odvíječů - náplň 19mm</t>
  </si>
  <si>
    <t>Transparentní lepicí páska vhodná do stolních odvíječů, šíře 19 mm, návin min. 30 m.</t>
  </si>
  <si>
    <t>Samostatná faktura</t>
  </si>
  <si>
    <t>NE</t>
  </si>
  <si>
    <t>KR - Mgr. Magdalena Turková,
Tel.: 37763 1005</t>
  </si>
  <si>
    <t>Univerzitní 8, 
301 00 Plzeň,
Rektorát - Kancelář rektora, 
místnost UR 306</t>
  </si>
  <si>
    <t>OK - Bc. Tereza Huclová, 
Tel.: 37763 1042</t>
  </si>
  <si>
    <t>Univerzitní 8, 
301 00 Plzeň, 
Rektorát - Odbor kvality, 
místnost UR 116</t>
  </si>
  <si>
    <t>Obaly "L" A4 - čiré</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</si>
  <si>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</si>
  <si>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Zvýrazňovač 1-4 mm - </t>
    </r>
    <r>
      <rPr>
        <b/>
        <sz val="11"/>
        <rFont val="Calibri"/>
        <family val="2"/>
        <charset val="238"/>
      </rPr>
      <t>oranžový</t>
    </r>
  </si>
  <si>
    <r>
      <t>Zvýrazňovač 1-4 mm - s</t>
    </r>
    <r>
      <rPr>
        <b/>
        <sz val="11"/>
        <rFont val="Calibri"/>
        <family val="2"/>
        <charset val="238"/>
      </rPr>
      <t>ada 6ks</t>
    </r>
  </si>
  <si>
    <t>Kalkulačka, velký 12místný LCD displej, výpočet procent a marže, opravné tlačítko, dvojitá nula,  vyrovnávací paměť, bateriové a solární napájení, plastová tlačítka. </t>
  </si>
  <si>
    <r>
      <t xml:space="preserve">Gelové pero 0,5 mm - </t>
    </r>
    <r>
      <rPr>
        <b/>
        <sz val="11"/>
        <rFont val="Calibri"/>
        <family val="2"/>
        <charset val="238"/>
      </rPr>
      <t>modrá náplň</t>
    </r>
  </si>
  <si>
    <t>Gelové pero v modrém provedení, rychleschnoucí gelová náplň, vyměnitelná náplň, mačkací mechanismus, pogumovaný úchop, tenký jehlový hrot, propracované plastové tělo s kovovými doplňky, průměr kuličky hrotu 0,5 mm, stopa 0,3 mm.</t>
  </si>
  <si>
    <r>
      <t xml:space="preserve">Náplň do gelového pera - </t>
    </r>
    <r>
      <rPr>
        <b/>
        <sz val="11"/>
        <rFont val="Calibri"/>
        <family val="2"/>
        <charset val="238"/>
      </rPr>
      <t>modrá</t>
    </r>
  </si>
  <si>
    <t xml:space="preserve">Náplň gelová modrá kompatibilní s pol.č. 9 Gelové pero. </t>
  </si>
  <si>
    <t>Rozměr 32 mm, pozinkované, lesklé, min. 75 ks v balení.</t>
  </si>
  <si>
    <t>Nástěná, magnetická, smazatelná tabule - délka 180 cm, šířka 120 cm, hliníkový rám</t>
  </si>
  <si>
    <t xml:space="preserve">Magnetická, popisovatelná smazatelnými popisovači,  za sucha smazatelná tabule - délka 180 cm, šířka 120 cm, s hliníkovým rámem, k připevnění na zeď. Materiál plech, lakovaný povrch. Odkládací lišta na příslušenství. Barva: bílá. Možnost zavěšení na délku. Součástí montážní sada pro zavěšení.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</si>
</sst>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000000"/>
      <name val="Calibri"/>
      <family val="2"/>
      <charset val="238"/>
    </font>
    <font>
      <b/>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8">
    <xf numFmtId="0" fontId="0" fillId="0" borderId="0"/>
    <xf numFmtId="0" fontId="16" fillId="0" borderId="0"/>
    <xf numFmtId="0" fontId="5" fillId="0" borderId="0"/>
    <xf numFmtId="0" fontId="5" fillId="0" borderId="0"/>
    <xf numFmtId="0" fontId="19" fillId="0" borderId="0"/>
    <xf numFmtId="0" fontId="4" fillId="0" borderId="0"/>
    <xf numFmtId="0" fontId="4" fillId="0" borderId="0"/>
    <xf numFmtId="0" fontId="4" fillId="0" borderId="0"/>
  </cellStyleXfs>
  <cellXfs count="103">
    <xf numFmtId="0" fontId="0" fillId="0" borderId="0" xfId="0"/>
    <xf numFmtId="0" fontId="0" fillId="0" borderId="0" xfId="0" applyProtection="1"/>
    <xf numFmtId="0" fontId="17" fillId="2" borderId="0" xfId="0" applyFont="1" applyFill="1" applyAlignment="1" applyProtection="1">
      <alignment horizontal="left" vertical="center" wrapText="1"/>
    </xf>
    <xf numFmtId="0" fontId="17"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2" fillId="0" borderId="0" xfId="0" applyFont="1" applyProtection="1"/>
    <xf numFmtId="0" fontId="0" fillId="0" borderId="0" xfId="0" applyAlignment="1" applyProtection="1">
      <alignment wrapText="1"/>
    </xf>
    <xf numFmtId="0" fontId="7" fillId="0" borderId="0" xfId="0" applyFont="1" applyAlignment="1" applyProtection="1">
      <alignment vertical="center"/>
    </xf>
    <xf numFmtId="0" fontId="8" fillId="0" borderId="0" xfId="0" applyFont="1" applyAlignment="1" applyProtection="1">
      <alignment horizontal="center" vertical="top" wrapText="1"/>
    </xf>
    <xf numFmtId="0" fontId="0" fillId="0" borderId="0" xfId="0" applyAlignment="1" applyProtection="1">
      <alignment vertical="top" wrapText="1"/>
    </xf>
    <xf numFmtId="0" fontId="21" fillId="0" borderId="0" xfId="0" applyFont="1" applyAlignment="1" applyProtection="1">
      <alignment vertical="top" wrapText="1"/>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11"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9"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9"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1" xfId="0" applyBorder="1" applyProtection="1"/>
    <xf numFmtId="0" fontId="13" fillId="2" borderId="3" xfId="0" applyFont="1" applyFill="1" applyBorder="1" applyAlignment="1" applyProtection="1">
      <alignment horizontal="center" vertical="center" textRotation="90" wrapText="1"/>
    </xf>
    <xf numFmtId="0" fontId="13"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11"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0"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18" fillId="3" borderId="7" xfId="1" applyFont="1" applyFill="1" applyBorder="1" applyAlignment="1" applyProtection="1">
      <alignment horizontal="center" vertical="center" wrapText="1"/>
    </xf>
    <xf numFmtId="0" fontId="18"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4"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2" xfId="0" applyFon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0"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18" fillId="3" borderId="9" xfId="1" applyFont="1" applyFill="1" applyBorder="1" applyAlignment="1" applyProtection="1">
      <alignment horizontal="center" vertical="center" wrapText="1"/>
    </xf>
    <xf numFmtId="0" fontId="18"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4"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3" xfId="0" applyFon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3" fontId="0" fillId="2" borderId="14" xfId="0" applyNumberFormat="1" applyFill="1" applyBorder="1" applyAlignment="1" applyProtection="1">
      <alignment horizontal="center" vertical="center" wrapText="1"/>
    </xf>
    <xf numFmtId="0" fontId="20"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18" fillId="3" borderId="15" xfId="1" applyFont="1" applyFill="1" applyBorder="1" applyAlignment="1" applyProtection="1">
      <alignment horizontal="center" vertical="center" wrapText="1"/>
    </xf>
    <xf numFmtId="0" fontId="18" fillId="3" borderId="15" xfId="5"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4" fontId="14" fillId="3"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3" fontId="0" fillId="2" borderId="16" xfId="0" applyNumberFormat="1" applyFill="1" applyBorder="1" applyAlignment="1" applyProtection="1">
      <alignment horizontal="center" vertical="center" wrapText="1"/>
    </xf>
    <xf numFmtId="0" fontId="20"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18" fillId="3" borderId="17" xfId="1" applyFont="1" applyFill="1" applyBorder="1" applyAlignment="1" applyProtection="1">
      <alignment horizontal="center" vertical="center" wrapText="1"/>
    </xf>
    <xf numFmtId="0" fontId="18"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4"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2"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0" fontId="0" fillId="0" borderId="10" xfId="0" applyBorder="1" applyProtection="1"/>
    <xf numFmtId="0" fontId="9"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3" fillId="5" borderId="3"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3" fillId="0" borderId="0" xfId="0" applyFont="1" applyAlignment="1" applyProtection="1">
      <alignment horizontal="left" vertical="center" wrapText="1"/>
    </xf>
    <xf numFmtId="164" fontId="15" fillId="0" borderId="0" xfId="0" applyNumberFormat="1" applyFont="1" applyAlignment="1" applyProtection="1">
      <alignment horizontal="right" vertical="center" indent="1"/>
    </xf>
    <xf numFmtId="164" fontId="7" fillId="0" borderId="3" xfId="0" applyNumberFormat="1" applyFont="1" applyBorder="1" applyAlignment="1" applyProtection="1">
      <alignment horizontal="center" vertical="center"/>
    </xf>
    <xf numFmtId="164" fontId="7"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4" fillId="4" borderId="7" xfId="0" applyNumberFormat="1" applyFont="1" applyFill="1" applyBorder="1" applyAlignment="1" applyProtection="1">
      <alignment horizontal="right" vertical="center" wrapText="1" indent="1"/>
      <protection locked="0"/>
    </xf>
    <xf numFmtId="164" fontId="14" fillId="4" borderId="9" xfId="0" applyNumberFormat="1" applyFont="1" applyFill="1" applyBorder="1" applyAlignment="1" applyProtection="1">
      <alignment horizontal="right" vertical="center" wrapText="1" indent="1"/>
      <protection locked="0"/>
    </xf>
    <xf numFmtId="164" fontId="14" fillId="4" borderId="15" xfId="0" applyNumberFormat="1" applyFont="1" applyFill="1" applyBorder="1" applyAlignment="1" applyProtection="1">
      <alignment horizontal="right" vertical="center" wrapText="1" indent="1"/>
      <protection locked="0"/>
    </xf>
    <xf numFmtId="164" fontId="14" fillId="4" borderId="17"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72"/>
  <sheetViews>
    <sheetView tabSelected="1" topLeftCell="D1" zoomScaleNormal="100" workbookViewId="0">
      <selection activeCell="I7" sqref="I7:I22"/>
    </sheetView>
  </sheetViews>
  <sheetFormatPr defaultRowHeight="15" x14ac:dyDescent="0.25"/>
  <cols>
    <col min="1" max="1" width="2.7109375" style="1" bestFit="1" customWidth="1"/>
    <col min="2" max="2" width="5.5703125" style="1" bestFit="1" customWidth="1"/>
    <col min="3" max="3" width="63.5703125" style="5" customWidth="1"/>
    <col min="4" max="4" width="12.42578125" style="98" customWidth="1"/>
    <col min="5" max="5" width="11.140625" style="4" customWidth="1"/>
    <col min="6" max="6" width="135.28515625" style="5" customWidth="1"/>
    <col min="7" max="7" width="15.140625" style="5" hidden="1" customWidth="1"/>
    <col min="8" max="8" width="22.140625"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42578125" style="1" hidden="1" customWidth="1"/>
    <col min="15" max="15" width="21" style="1" hidden="1" customWidth="1"/>
    <col min="16" max="16" width="30.7109375" style="1" customWidth="1"/>
    <col min="17" max="17" width="28.42578125" style="1" customWidth="1"/>
    <col min="18" max="18" width="28.28515625" style="1" customWidth="1"/>
    <col min="19" max="19" width="11.5703125" style="1" hidden="1" customWidth="1"/>
    <col min="20" max="20" width="35.42578125" style="7" customWidth="1"/>
    <col min="21" max="16384" width="9.140625" style="1"/>
  </cols>
  <sheetData>
    <row r="1" spans="1:20" ht="38.25" customHeight="1" x14ac:dyDescent="0.25">
      <c r="B1" s="2" t="s">
        <v>28</v>
      </c>
      <c r="C1" s="3"/>
      <c r="D1" s="3"/>
      <c r="I1" s="6"/>
    </row>
    <row r="2" spans="1:20" ht="43.5" customHeight="1"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1.75" customHeight="1" thickTop="1" x14ac:dyDescent="0.25">
      <c r="A7" s="32"/>
      <c r="B7" s="33">
        <v>1</v>
      </c>
      <c r="C7" s="34" t="s">
        <v>29</v>
      </c>
      <c r="D7" s="35">
        <v>6</v>
      </c>
      <c r="E7" s="36" t="s">
        <v>30</v>
      </c>
      <c r="F7" s="37" t="s">
        <v>31</v>
      </c>
      <c r="G7" s="38">
        <f t="shared" ref="G7:G21" si="0">D7*H7</f>
        <v>612</v>
      </c>
      <c r="H7" s="39">
        <v>102</v>
      </c>
      <c r="I7" s="99"/>
      <c r="J7" s="40">
        <f t="shared" ref="J7:J21" si="1">D7*I7</f>
        <v>0</v>
      </c>
      <c r="K7" s="41" t="str">
        <f t="shared" ref="K7:K21" si="2">IF(ISNUMBER(I7), IF(I7&gt;H7,"NEVYHOVUJE","VYHOVUJE")," ")</f>
        <v xml:space="preserve"> </v>
      </c>
      <c r="L7" s="42" t="s">
        <v>52</v>
      </c>
      <c r="M7" s="43" t="s">
        <v>53</v>
      </c>
      <c r="N7" s="44"/>
      <c r="O7" s="44"/>
      <c r="P7" s="42" t="s">
        <v>54</v>
      </c>
      <c r="Q7" s="42" t="s">
        <v>55</v>
      </c>
      <c r="R7" s="45" t="s">
        <v>27</v>
      </c>
      <c r="S7" s="44"/>
      <c r="T7" s="43" t="s">
        <v>12</v>
      </c>
    </row>
    <row r="8" spans="1:20" ht="21.75" customHeight="1" x14ac:dyDescent="0.25">
      <c r="A8" s="27"/>
      <c r="B8" s="46">
        <v>2</v>
      </c>
      <c r="C8" s="47" t="s">
        <v>58</v>
      </c>
      <c r="D8" s="48">
        <v>4</v>
      </c>
      <c r="E8" s="49" t="s">
        <v>30</v>
      </c>
      <c r="F8" s="50" t="s">
        <v>32</v>
      </c>
      <c r="G8" s="51">
        <f t="shared" si="0"/>
        <v>160</v>
      </c>
      <c r="H8" s="52">
        <v>40</v>
      </c>
      <c r="I8" s="100"/>
      <c r="J8" s="53">
        <f t="shared" si="1"/>
        <v>0</v>
      </c>
      <c r="K8" s="54" t="str">
        <f t="shared" si="2"/>
        <v xml:space="preserve"> </v>
      </c>
      <c r="L8" s="55"/>
      <c r="M8" s="56"/>
      <c r="N8" s="57"/>
      <c r="O8" s="57"/>
      <c r="P8" s="58"/>
      <c r="Q8" s="58"/>
      <c r="R8" s="59"/>
      <c r="S8" s="57"/>
      <c r="T8" s="56"/>
    </row>
    <row r="9" spans="1:20" ht="100.5" customHeight="1" x14ac:dyDescent="0.25">
      <c r="A9" s="27"/>
      <c r="B9" s="46">
        <v>3</v>
      </c>
      <c r="C9" s="47" t="s">
        <v>33</v>
      </c>
      <c r="D9" s="48">
        <v>25</v>
      </c>
      <c r="E9" s="49" t="s">
        <v>30</v>
      </c>
      <c r="F9" s="50" t="s">
        <v>59</v>
      </c>
      <c r="G9" s="51">
        <f t="shared" si="0"/>
        <v>3125</v>
      </c>
      <c r="H9" s="52">
        <v>125</v>
      </c>
      <c r="I9" s="100"/>
      <c r="J9" s="53">
        <f t="shared" si="1"/>
        <v>0</v>
      </c>
      <c r="K9" s="54" t="str">
        <f t="shared" si="2"/>
        <v xml:space="preserve"> </v>
      </c>
      <c r="L9" s="55"/>
      <c r="M9" s="56"/>
      <c r="N9" s="57"/>
      <c r="O9" s="57"/>
      <c r="P9" s="58"/>
      <c r="Q9" s="58"/>
      <c r="R9" s="59"/>
      <c r="S9" s="57"/>
      <c r="T9" s="56"/>
    </row>
    <row r="10" spans="1:20" ht="41.25" customHeight="1" x14ac:dyDescent="0.25">
      <c r="A10" s="27"/>
      <c r="B10" s="46">
        <v>4</v>
      </c>
      <c r="C10" s="47" t="s">
        <v>34</v>
      </c>
      <c r="D10" s="48">
        <v>3</v>
      </c>
      <c r="E10" s="49" t="s">
        <v>30</v>
      </c>
      <c r="F10" s="50" t="s">
        <v>35</v>
      </c>
      <c r="G10" s="51">
        <f t="shared" si="0"/>
        <v>150</v>
      </c>
      <c r="H10" s="52">
        <v>50</v>
      </c>
      <c r="I10" s="100"/>
      <c r="J10" s="53">
        <f t="shared" si="1"/>
        <v>0</v>
      </c>
      <c r="K10" s="54" t="str">
        <f t="shared" si="2"/>
        <v xml:space="preserve"> </v>
      </c>
      <c r="L10" s="55"/>
      <c r="M10" s="56"/>
      <c r="N10" s="57"/>
      <c r="O10" s="57"/>
      <c r="P10" s="58"/>
      <c r="Q10" s="58"/>
      <c r="R10" s="59"/>
      <c r="S10" s="57"/>
      <c r="T10" s="56"/>
    </row>
    <row r="11" spans="1:20" ht="21.75" customHeight="1" x14ac:dyDescent="0.25">
      <c r="A11" s="27"/>
      <c r="B11" s="46">
        <v>5</v>
      </c>
      <c r="C11" s="47" t="s">
        <v>60</v>
      </c>
      <c r="D11" s="48">
        <v>5</v>
      </c>
      <c r="E11" s="60" t="s">
        <v>36</v>
      </c>
      <c r="F11" s="61" t="s">
        <v>37</v>
      </c>
      <c r="G11" s="51">
        <f t="shared" si="0"/>
        <v>70</v>
      </c>
      <c r="H11" s="52">
        <v>14</v>
      </c>
      <c r="I11" s="100"/>
      <c r="J11" s="53">
        <f t="shared" si="1"/>
        <v>0</v>
      </c>
      <c r="K11" s="54" t="str">
        <f t="shared" si="2"/>
        <v xml:space="preserve"> </v>
      </c>
      <c r="L11" s="55"/>
      <c r="M11" s="56"/>
      <c r="N11" s="57"/>
      <c r="O11" s="57"/>
      <c r="P11" s="58"/>
      <c r="Q11" s="58"/>
      <c r="R11" s="59"/>
      <c r="S11" s="57"/>
      <c r="T11" s="56"/>
    </row>
    <row r="12" spans="1:20" ht="21.75" customHeight="1" x14ac:dyDescent="0.25">
      <c r="A12" s="27"/>
      <c r="B12" s="46">
        <v>6</v>
      </c>
      <c r="C12" s="47" t="s">
        <v>61</v>
      </c>
      <c r="D12" s="48">
        <v>3</v>
      </c>
      <c r="E12" s="49" t="s">
        <v>38</v>
      </c>
      <c r="F12" s="50" t="s">
        <v>39</v>
      </c>
      <c r="G12" s="51">
        <f t="shared" si="0"/>
        <v>225</v>
      </c>
      <c r="H12" s="52">
        <v>75</v>
      </c>
      <c r="I12" s="100"/>
      <c r="J12" s="53">
        <f t="shared" si="1"/>
        <v>0</v>
      </c>
      <c r="K12" s="54" t="str">
        <f t="shared" si="2"/>
        <v xml:space="preserve"> </v>
      </c>
      <c r="L12" s="55"/>
      <c r="M12" s="56"/>
      <c r="N12" s="57"/>
      <c r="O12" s="57"/>
      <c r="P12" s="58"/>
      <c r="Q12" s="58"/>
      <c r="R12" s="59"/>
      <c r="S12" s="57"/>
      <c r="T12" s="56"/>
    </row>
    <row r="13" spans="1:20" ht="21.75" customHeight="1" x14ac:dyDescent="0.25">
      <c r="A13" s="27"/>
      <c r="B13" s="46">
        <v>7</v>
      </c>
      <c r="C13" s="47" t="s">
        <v>40</v>
      </c>
      <c r="D13" s="48">
        <v>2</v>
      </c>
      <c r="E13" s="49" t="s">
        <v>36</v>
      </c>
      <c r="F13" s="50" t="s">
        <v>41</v>
      </c>
      <c r="G13" s="51">
        <f t="shared" si="0"/>
        <v>32</v>
      </c>
      <c r="H13" s="52">
        <v>16</v>
      </c>
      <c r="I13" s="100"/>
      <c r="J13" s="53">
        <f t="shared" si="1"/>
        <v>0</v>
      </c>
      <c r="K13" s="54" t="str">
        <f t="shared" si="2"/>
        <v xml:space="preserve"> </v>
      </c>
      <c r="L13" s="55"/>
      <c r="M13" s="56"/>
      <c r="N13" s="57"/>
      <c r="O13" s="57"/>
      <c r="P13" s="58"/>
      <c r="Q13" s="58"/>
      <c r="R13" s="59"/>
      <c r="S13" s="57"/>
      <c r="T13" s="56"/>
    </row>
    <row r="14" spans="1:20" ht="39.75" customHeight="1" x14ac:dyDescent="0.25">
      <c r="A14" s="27"/>
      <c r="B14" s="46">
        <v>8</v>
      </c>
      <c r="C14" s="47" t="s">
        <v>42</v>
      </c>
      <c r="D14" s="48">
        <v>2</v>
      </c>
      <c r="E14" s="49" t="s">
        <v>36</v>
      </c>
      <c r="F14" s="50" t="s">
        <v>62</v>
      </c>
      <c r="G14" s="51">
        <f t="shared" si="0"/>
        <v>600</v>
      </c>
      <c r="H14" s="52">
        <v>300</v>
      </c>
      <c r="I14" s="100"/>
      <c r="J14" s="53">
        <f t="shared" si="1"/>
        <v>0</v>
      </c>
      <c r="K14" s="54" t="str">
        <f t="shared" si="2"/>
        <v xml:space="preserve"> </v>
      </c>
      <c r="L14" s="55"/>
      <c r="M14" s="56"/>
      <c r="N14" s="57"/>
      <c r="O14" s="57"/>
      <c r="P14" s="58"/>
      <c r="Q14" s="58"/>
      <c r="R14" s="59"/>
      <c r="S14" s="57"/>
      <c r="T14" s="56"/>
    </row>
    <row r="15" spans="1:20" ht="42" customHeight="1" x14ac:dyDescent="0.25">
      <c r="A15" s="27"/>
      <c r="B15" s="46">
        <v>9</v>
      </c>
      <c r="C15" s="47" t="s">
        <v>63</v>
      </c>
      <c r="D15" s="48">
        <v>10</v>
      </c>
      <c r="E15" s="49" t="s">
        <v>36</v>
      </c>
      <c r="F15" s="50" t="s">
        <v>64</v>
      </c>
      <c r="G15" s="51">
        <f t="shared" si="0"/>
        <v>700</v>
      </c>
      <c r="H15" s="52">
        <v>70</v>
      </c>
      <c r="I15" s="100"/>
      <c r="J15" s="53">
        <f t="shared" si="1"/>
        <v>0</v>
      </c>
      <c r="K15" s="54" t="str">
        <f t="shared" si="2"/>
        <v xml:space="preserve"> </v>
      </c>
      <c r="L15" s="55"/>
      <c r="M15" s="56"/>
      <c r="N15" s="57"/>
      <c r="O15" s="57"/>
      <c r="P15" s="58"/>
      <c r="Q15" s="58"/>
      <c r="R15" s="59"/>
      <c r="S15" s="57"/>
      <c r="T15" s="56"/>
    </row>
    <row r="16" spans="1:20" ht="21.75" customHeight="1" x14ac:dyDescent="0.25">
      <c r="A16" s="27"/>
      <c r="B16" s="46">
        <v>10</v>
      </c>
      <c r="C16" s="47" t="s">
        <v>65</v>
      </c>
      <c r="D16" s="48">
        <v>30</v>
      </c>
      <c r="E16" s="49" t="s">
        <v>36</v>
      </c>
      <c r="F16" s="50" t="s">
        <v>66</v>
      </c>
      <c r="G16" s="51">
        <f t="shared" si="0"/>
        <v>1350</v>
      </c>
      <c r="H16" s="52">
        <v>45</v>
      </c>
      <c r="I16" s="100"/>
      <c r="J16" s="53">
        <f t="shared" si="1"/>
        <v>0</v>
      </c>
      <c r="K16" s="54" t="str">
        <f t="shared" si="2"/>
        <v xml:space="preserve"> </v>
      </c>
      <c r="L16" s="55"/>
      <c r="M16" s="56"/>
      <c r="N16" s="57"/>
      <c r="O16" s="57"/>
      <c r="P16" s="58"/>
      <c r="Q16" s="58"/>
      <c r="R16" s="59"/>
      <c r="S16" s="57"/>
      <c r="T16" s="56"/>
    </row>
    <row r="17" spans="1:20" ht="21.75" customHeight="1" x14ac:dyDescent="0.25">
      <c r="A17" s="27"/>
      <c r="B17" s="46">
        <v>11</v>
      </c>
      <c r="C17" s="47" t="s">
        <v>43</v>
      </c>
      <c r="D17" s="48">
        <v>3</v>
      </c>
      <c r="E17" s="49" t="s">
        <v>30</v>
      </c>
      <c r="F17" s="50" t="s">
        <v>67</v>
      </c>
      <c r="G17" s="51">
        <f t="shared" si="0"/>
        <v>27</v>
      </c>
      <c r="H17" s="52">
        <v>9</v>
      </c>
      <c r="I17" s="100"/>
      <c r="J17" s="53">
        <f t="shared" si="1"/>
        <v>0</v>
      </c>
      <c r="K17" s="54" t="str">
        <f t="shared" si="2"/>
        <v xml:space="preserve"> </v>
      </c>
      <c r="L17" s="55"/>
      <c r="M17" s="56"/>
      <c r="N17" s="57"/>
      <c r="O17" s="57"/>
      <c r="P17" s="58"/>
      <c r="Q17" s="58"/>
      <c r="R17" s="59"/>
      <c r="S17" s="57"/>
      <c r="T17" s="56"/>
    </row>
    <row r="18" spans="1:20" ht="21.75" customHeight="1" x14ac:dyDescent="0.25">
      <c r="A18" s="27"/>
      <c r="B18" s="46">
        <v>12</v>
      </c>
      <c r="C18" s="47" t="s">
        <v>44</v>
      </c>
      <c r="D18" s="48">
        <v>2</v>
      </c>
      <c r="E18" s="49" t="s">
        <v>36</v>
      </c>
      <c r="F18" s="50" t="s">
        <v>45</v>
      </c>
      <c r="G18" s="51">
        <f t="shared" si="0"/>
        <v>84</v>
      </c>
      <c r="H18" s="52">
        <v>42</v>
      </c>
      <c r="I18" s="100"/>
      <c r="J18" s="53">
        <f t="shared" si="1"/>
        <v>0</v>
      </c>
      <c r="K18" s="54" t="str">
        <f t="shared" si="2"/>
        <v xml:space="preserve"> </v>
      </c>
      <c r="L18" s="55"/>
      <c r="M18" s="56"/>
      <c r="N18" s="57"/>
      <c r="O18" s="57"/>
      <c r="P18" s="58"/>
      <c r="Q18" s="58"/>
      <c r="R18" s="59"/>
      <c r="S18" s="57"/>
      <c r="T18" s="56"/>
    </row>
    <row r="19" spans="1:20" ht="24" customHeight="1" x14ac:dyDescent="0.25">
      <c r="A19" s="27"/>
      <c r="B19" s="46">
        <v>13</v>
      </c>
      <c r="C19" s="47" t="s">
        <v>46</v>
      </c>
      <c r="D19" s="48">
        <v>2</v>
      </c>
      <c r="E19" s="49" t="s">
        <v>30</v>
      </c>
      <c r="F19" s="50" t="s">
        <v>47</v>
      </c>
      <c r="G19" s="51">
        <f t="shared" si="0"/>
        <v>160</v>
      </c>
      <c r="H19" s="52">
        <v>80</v>
      </c>
      <c r="I19" s="100"/>
      <c r="J19" s="53">
        <f t="shared" si="1"/>
        <v>0</v>
      </c>
      <c r="K19" s="54" t="str">
        <f t="shared" si="2"/>
        <v xml:space="preserve"> </v>
      </c>
      <c r="L19" s="55"/>
      <c r="M19" s="56"/>
      <c r="N19" s="57"/>
      <c r="O19" s="57"/>
      <c r="P19" s="58"/>
      <c r="Q19" s="58"/>
      <c r="R19" s="59"/>
      <c r="S19" s="57"/>
      <c r="T19" s="56"/>
    </row>
    <row r="20" spans="1:20" ht="23.25" customHeight="1" x14ac:dyDescent="0.25">
      <c r="A20" s="27"/>
      <c r="B20" s="46">
        <v>14</v>
      </c>
      <c r="C20" s="47" t="s">
        <v>48</v>
      </c>
      <c r="D20" s="48">
        <v>2</v>
      </c>
      <c r="E20" s="49" t="s">
        <v>36</v>
      </c>
      <c r="F20" s="50" t="s">
        <v>49</v>
      </c>
      <c r="G20" s="51">
        <f t="shared" si="0"/>
        <v>80</v>
      </c>
      <c r="H20" s="52">
        <v>40</v>
      </c>
      <c r="I20" s="100"/>
      <c r="J20" s="53">
        <f t="shared" si="1"/>
        <v>0</v>
      </c>
      <c r="K20" s="54" t="str">
        <f t="shared" si="2"/>
        <v xml:space="preserve"> </v>
      </c>
      <c r="L20" s="55"/>
      <c r="M20" s="56"/>
      <c r="N20" s="57"/>
      <c r="O20" s="57"/>
      <c r="P20" s="58"/>
      <c r="Q20" s="58"/>
      <c r="R20" s="59"/>
      <c r="S20" s="57"/>
      <c r="T20" s="56"/>
    </row>
    <row r="21" spans="1:20" ht="24" customHeight="1" thickBot="1" x14ac:dyDescent="0.3">
      <c r="A21" s="27"/>
      <c r="B21" s="62">
        <v>15</v>
      </c>
      <c r="C21" s="63" t="s">
        <v>50</v>
      </c>
      <c r="D21" s="64">
        <v>4</v>
      </c>
      <c r="E21" s="65" t="s">
        <v>36</v>
      </c>
      <c r="F21" s="66" t="s">
        <v>51</v>
      </c>
      <c r="G21" s="67">
        <f t="shared" si="0"/>
        <v>48</v>
      </c>
      <c r="H21" s="68">
        <v>12</v>
      </c>
      <c r="I21" s="101"/>
      <c r="J21" s="69">
        <f t="shared" si="1"/>
        <v>0</v>
      </c>
      <c r="K21" s="70" t="str">
        <f t="shared" si="2"/>
        <v xml:space="preserve"> </v>
      </c>
      <c r="L21" s="55"/>
      <c r="M21" s="56"/>
      <c r="N21" s="57"/>
      <c r="O21" s="57"/>
      <c r="P21" s="58"/>
      <c r="Q21" s="58"/>
      <c r="R21" s="59"/>
      <c r="S21" s="57"/>
      <c r="T21" s="56"/>
    </row>
    <row r="22" spans="1:20" ht="93" customHeight="1" thickBot="1" x14ac:dyDescent="0.3">
      <c r="A22" s="27"/>
      <c r="B22" s="71">
        <v>16</v>
      </c>
      <c r="C22" s="72" t="s">
        <v>68</v>
      </c>
      <c r="D22" s="73">
        <v>1</v>
      </c>
      <c r="E22" s="74" t="s">
        <v>36</v>
      </c>
      <c r="F22" s="75" t="s">
        <v>69</v>
      </c>
      <c r="G22" s="76">
        <f t="shared" ref="G22" si="3">D22*H22</f>
        <v>2500</v>
      </c>
      <c r="H22" s="77">
        <v>2500</v>
      </c>
      <c r="I22" s="102"/>
      <c r="J22" s="78">
        <f t="shared" ref="J22" si="4">D22*I22</f>
        <v>0</v>
      </c>
      <c r="K22" s="79" t="str">
        <f t="shared" ref="K22" si="5">IF(ISNUMBER(I22), IF(I22&gt;H22,"NEVYHOVUJE","VYHOVUJE")," ")</f>
        <v xml:space="preserve"> </v>
      </c>
      <c r="L22" s="80" t="s">
        <v>52</v>
      </c>
      <c r="M22" s="81" t="s">
        <v>53</v>
      </c>
      <c r="N22" s="82"/>
      <c r="O22" s="82"/>
      <c r="P22" s="80" t="s">
        <v>56</v>
      </c>
      <c r="Q22" s="80" t="s">
        <v>57</v>
      </c>
      <c r="R22" s="83" t="s">
        <v>27</v>
      </c>
      <c r="S22" s="82"/>
      <c r="T22" s="81" t="s">
        <v>12</v>
      </c>
    </row>
    <row r="23" spans="1:20" ht="16.5" thickTop="1" thickBot="1" x14ac:dyDescent="0.3">
      <c r="C23" s="1"/>
      <c r="D23" s="1"/>
      <c r="E23" s="1"/>
      <c r="F23" s="1"/>
      <c r="G23" s="1"/>
      <c r="J23" s="84"/>
    </row>
    <row r="24" spans="1:20" ht="60.75" customHeight="1" thickTop="1" thickBot="1" x14ac:dyDescent="0.3">
      <c r="B24" s="85" t="s">
        <v>9</v>
      </c>
      <c r="C24" s="85"/>
      <c r="D24" s="85"/>
      <c r="E24" s="85"/>
      <c r="F24" s="85"/>
      <c r="G24" s="86"/>
      <c r="H24" s="87" t="s">
        <v>10</v>
      </c>
      <c r="I24" s="88" t="s">
        <v>11</v>
      </c>
      <c r="J24" s="89"/>
      <c r="K24" s="90"/>
      <c r="S24" s="24"/>
      <c r="T24" s="91"/>
    </row>
    <row r="25" spans="1:20" ht="33" customHeight="1" thickTop="1" thickBot="1" x14ac:dyDescent="0.3">
      <c r="B25" s="92" t="s">
        <v>26</v>
      </c>
      <c r="C25" s="92"/>
      <c r="D25" s="92"/>
      <c r="E25" s="92"/>
      <c r="F25" s="92"/>
      <c r="G25" s="93"/>
      <c r="H25" s="94">
        <f>SUM(G7:G22)</f>
        <v>9923</v>
      </c>
      <c r="I25" s="95">
        <f>SUM(J7:J22)</f>
        <v>0</v>
      </c>
      <c r="J25" s="96"/>
      <c r="K25" s="97"/>
    </row>
    <row r="26" spans="1:20" ht="14.25" customHeight="1" thickTop="1" x14ac:dyDescent="0.25"/>
    <row r="27" spans="1:20" ht="14.25" customHeight="1" x14ac:dyDescent="0.25"/>
    <row r="28" spans="1:20" ht="14.25" customHeight="1" x14ac:dyDescent="0.25"/>
    <row r="29" spans="1:20" ht="14.25" customHeight="1" x14ac:dyDescent="0.25"/>
    <row r="30" spans="1:20" ht="14.25" customHeight="1" x14ac:dyDescent="0.25"/>
    <row r="31" spans="1:20" ht="14.25" customHeight="1" x14ac:dyDescent="0.25"/>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sheetData>
  <sheetProtection algorithmName="SHA-512" hashValue="v5HN614cOqkmwHGCBA74rrey7kyLoaP77vcjkgHxWq9RABqtxwlbxHLTgANvalX3i4SzoSV6xmQ+aOTBtIcFjQ==" saltValue="8XvOUrtLVQiLz/gy0WajYw==" spinCount="100000" sheet="1" objects="1" scenarios="1"/>
  <mergeCells count="14">
    <mergeCell ref="B1:D1"/>
    <mergeCell ref="I24:K24"/>
    <mergeCell ref="B25:F25"/>
    <mergeCell ref="I25:K25"/>
    <mergeCell ref="B24:F24"/>
    <mergeCell ref="T7:T21"/>
    <mergeCell ref="S7:S21"/>
    <mergeCell ref="R7:R21"/>
    <mergeCell ref="Q7:Q21"/>
    <mergeCell ref="P7:P21"/>
    <mergeCell ref="L7:L21"/>
    <mergeCell ref="M7:M21"/>
    <mergeCell ref="N7:N21"/>
    <mergeCell ref="O7:O21"/>
  </mergeCells>
  <conditionalFormatting sqref="B7:B22">
    <cfRule type="cellIs" dxfId="7" priority="83" operator="greaterThanOrEqual">
      <formula>1</formula>
    </cfRule>
    <cfRule type="containsBlanks" dxfId="6" priority="89">
      <formula>LEN(TRIM(B7))=0</formula>
    </cfRule>
  </conditionalFormatting>
  <conditionalFormatting sqref="D7:D22">
    <cfRule type="containsBlanks" dxfId="5" priority="22">
      <formula>LEN(TRIM(D7))=0</formula>
    </cfRule>
  </conditionalFormatting>
  <conditionalFormatting sqref="I7:I22">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22">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22" xr:uid="{B35C2096-3723-4A88-BBB5-3DA5260712AA}">
      <formula1>"ks,bal,sada,"</formula1>
    </dataValidation>
  </dataValidations>
  <pageMargins left="0.19685039370078741" right="0.19685039370078741" top="0.15748031496062992" bottom="0.19685039370078741" header="0.15748031496062992" footer="0.19685039370078741"/>
  <pageSetup paperSize="9"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vitkov</cp:lastModifiedBy>
  <cp:revision>1</cp:revision>
  <cp:lastPrinted>2024-11-25T06:12:14Z</cp:lastPrinted>
  <dcterms:created xsi:type="dcterms:W3CDTF">2014-03-05T12:43:32Z</dcterms:created>
  <dcterms:modified xsi:type="dcterms:W3CDTF">2024-11-25T06:36:42Z</dcterms:modified>
</cp:coreProperties>
</file>